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2 ARALIK\"/>
    </mc:Choice>
  </mc:AlternateContent>
  <xr:revisionPtr revIDLastSave="0" documentId="13_ncr:1_{54803A86-A916-4E0A-8502-8BC6424904B2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<sst xmlns="http://schemas.openxmlformats.org/spreadsheetml/2006/main" count="51" uniqueCount="42">
  <si>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</si>
  <si>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</si>
  <si>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</si>
  <si>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</si>
  <si>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</si>
  <si>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</si>
  <si>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</si>
  <si>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</si>
  <si>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</si>
  <si>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</si>
  <si>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</si>
  <si>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</si>
  <si>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</si>
  <si>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</si>
  <si>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</si>
  <si>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</si>
  <si>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</si>
  <si>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</si>
  <si>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</si>
  <si>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</si>
  <si>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</si>
  <si>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</si>
  <si>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</si>
  <si>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</si>
  <si>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</si>
  <si>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</si>
  <si>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</si>
  <si>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</si>
  <si>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</si>
  <si>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</si>
  <si>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</si>
  <si>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</si>
  <si>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</si>
  <si>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</si>
  <si>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</si>
  <si>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</si>
  <si>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</si>
  <si>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 xml:space="preserve">KETEN METAL </t>
  </si>
  <si>
    <t>ÖZ KALİTE METAL</t>
  </si>
  <si>
    <t>MALATYA METAL</t>
  </si>
  <si>
    <t>13,12,2022</t>
  </si>
  <si>
    <t>MALATYA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</si>
</sst>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16" sqref="G1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41</v>
      </c>
      <c r="F2" s="48"/>
      <c r="G2" s="48"/>
      <c r="H2" s="48"/>
      <c r="I2" s="48"/>
      <c r="J2" s="48"/>
      <c r="K2" s="3" t="s">
        <v>3</v>
      </c>
      <c r="L2" s="4">
        <f ca="1">TODAY()</f>
        <v>44909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37</v>
      </c>
      <c r="B5" s="40"/>
      <c r="C5" s="10" t="s">
        <v>40</v>
      </c>
      <c r="D5" s="11"/>
      <c r="E5" s="12">
        <v>20178</v>
      </c>
      <c r="F5" s="1"/>
      <c r="G5" s="13" t="str">
        <f>IF(A5="","",(A5))</f>
        <v xml:space="preserve">KETEN METAL </v>
      </c>
      <c r="H5" s="12"/>
      <c r="I5" s="12">
        <v>20178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38</v>
      </c>
      <c r="B6" s="40"/>
      <c r="C6" s="10" t="s">
        <v>40</v>
      </c>
      <c r="D6" s="11"/>
      <c r="E6" s="12">
        <v>24567.599999999999</v>
      </c>
      <c r="F6" s="1"/>
      <c r="G6" s="13" t="str">
        <f>IF(A6="","",(A6))</f>
        <v>ÖZ KALİTE METAL</v>
      </c>
      <c r="H6" s="12"/>
      <c r="I6" s="12"/>
      <c r="J6" s="12"/>
      <c r="K6" s="12">
        <f t="shared" ref="K6:K19" si="0">IF(G6="","",SUM(E6-H6-I6-J6))</f>
        <v>24567.599999999999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39</v>
      </c>
      <c r="B7" s="40"/>
      <c r="C7" s="10" t="s">
        <v>40</v>
      </c>
      <c r="D7" s="11"/>
      <c r="E7" s="12">
        <v>19348.46</v>
      </c>
      <c r="F7" s="1"/>
      <c r="G7" s="13" t="str">
        <f>IF(A7="","",(A7))</f>
        <v>MALATYA METAL</v>
      </c>
      <c r="H7" s="12"/>
      <c r="I7" s="12">
        <v>8000</v>
      </c>
      <c r="J7" s="12"/>
      <c r="K7" s="12">
        <f t="shared" si="0"/>
        <v>11348.46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1">IF(A8="","",(A8))</f>
        <v/>
      </c>
      <c r="H8" s="12"/>
      <c r="I8" s="12"/>
      <c r="J8" s="12"/>
      <c r="K8" s="12" t="str">
        <f t="shared" si="0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1"/>
        <v/>
      </c>
      <c r="H9" s="12"/>
      <c r="I9" s="12"/>
      <c r="J9" s="12"/>
      <c r="K9" s="12" t="str">
        <f t="shared" si="0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1"/>
        <v/>
      </c>
      <c r="H10" s="12"/>
      <c r="I10" s="12"/>
      <c r="J10" s="12"/>
      <c r="K10" s="12" t="str">
        <f t="shared" si="0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1"/>
        <v/>
      </c>
      <c r="H11" s="12"/>
      <c r="I11" s="12"/>
      <c r="J11" s="12"/>
      <c r="K11" s="12" t="str">
        <f t="shared" si="0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1"/>
        <v/>
      </c>
      <c r="H12" s="12"/>
      <c r="I12" s="12"/>
      <c r="J12" s="12"/>
      <c r="K12" s="12" t="str">
        <f t="shared" si="0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1"/>
        <v/>
      </c>
      <c r="H13" s="12"/>
      <c r="I13" s="12"/>
      <c r="J13" s="12"/>
      <c r="K13" s="12" t="str">
        <f t="shared" si="0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1"/>
        <v/>
      </c>
      <c r="H14" s="12"/>
      <c r="I14" s="12"/>
      <c r="J14" s="12"/>
      <c r="K14" s="12" t="str">
        <f t="shared" si="0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1"/>
        <v/>
      </c>
      <c r="H15" s="12"/>
      <c r="I15" s="12"/>
      <c r="J15" s="12"/>
      <c r="K15" s="12" t="str">
        <f t="shared" si="0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1"/>
        <v/>
      </c>
      <c r="H16" s="12"/>
      <c r="I16" s="12"/>
      <c r="J16" s="12"/>
      <c r="K16" s="12" t="str">
        <f t="shared" si="0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1"/>
        <v/>
      </c>
      <c r="H17" s="12"/>
      <c r="I17" s="12"/>
      <c r="J17" s="12"/>
      <c r="K17" s="12" t="str">
        <f t="shared" si="0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1"/>
        <v/>
      </c>
      <c r="H18" s="12"/>
      <c r="I18" s="12"/>
      <c r="J18" s="12"/>
      <c r="K18" s="12" t="str">
        <f t="shared" si="0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1"/>
        <v/>
      </c>
      <c r="H19" s="12"/>
      <c r="I19" s="12"/>
      <c r="J19" s="12"/>
      <c r="K19" s="12" t="str">
        <f t="shared" si="0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3750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64094.06</v>
      </c>
      <c r="F22" s="1"/>
      <c r="G22" s="17" t="s">
        <v>17</v>
      </c>
      <c r="H22" s="18">
        <f>SUM(H5:H21)</f>
        <v>3750</v>
      </c>
      <c r="I22" s="18">
        <f>SUM(I5:I21)</f>
        <v>28178</v>
      </c>
      <c r="J22" s="18">
        <f>SUM(J5:J21)</f>
        <v>0</v>
      </c>
      <c r="K22" s="18">
        <f>SUM(K5:K21)</f>
        <v>35916.06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266490</v>
      </c>
      <c r="D25" s="19">
        <v>267805</v>
      </c>
      <c r="E25" s="20">
        <f>IF(C25="","",SUM(D25-C25))</f>
        <v>1315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3050</v>
      </c>
      <c r="D26" s="22"/>
      <c r="E26" s="21">
        <f>IF(C26="","",SUM(C26/E25))</f>
        <v>2.3193916349809887</v>
      </c>
      <c r="F26" s="1"/>
      <c r="G26" s="11" t="s">
        <v>26</v>
      </c>
      <c r="H26" s="12">
        <v>3050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3704</v>
      </c>
      <c r="D27" s="22"/>
      <c r="E27" s="23">
        <f>SUM(C27/E22)</f>
        <v>5.7790066661403572E-2</v>
      </c>
      <c r="F27" s="1"/>
      <c r="G27" s="11" t="s">
        <v>28</v>
      </c>
      <c r="H27" s="12">
        <v>454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200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3704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46</v>
      </c>
      <c r="D36" s="1"/>
      <c r="E36" s="1"/>
      <c r="F36" s="1"/>
      <c r="G36" s="27" t="s">
        <v>32</v>
      </c>
      <c r="H36" s="16">
        <f>IF(H33="","",SUM(H22-H33))</f>
        <v>46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2022-12-14T07:26:21Z</cp:lastPrinted>
  <dcterms:created xsi:type="dcterms:W3CDTF">2022-08-24T05:29:34Z</dcterms:created>
  <dcterms:modified xsi:type="dcterms:W3CDTF">2022-12-14T08:04:15Z</dcterms:modified>
</cp:coreProperties>
</file>